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!Dokumenty\!Pracovni\!BIM\BIM-SŽDC\CDE\!Zakázka_zadání_CDE\!Výběrové_řízení_2022\!Zadávací_dokumentace_2023\Zadávací dokumentace\14_Testovací_podklady_pro_kvalifikaci\"/>
    </mc:Choice>
  </mc:AlternateContent>
  <bookViews>
    <workbookView xWindow="0" yWindow="0" windowWidth="28800" windowHeight="12345" firstSheet="1" activeTab="1"/>
  </bookViews>
  <sheets>
    <sheet name="Celkový Přehled" sheetId="10" state="hidden" r:id="rId1"/>
    <sheet name="Organizační struktura GŘ" sheetId="7" r:id="rId2"/>
    <sheet name="Organizační struktura OJ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0" l="1"/>
  <c r="E3" i="10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E20" i="9"/>
  <c r="B4" i="10" s="1"/>
  <c r="H36" i="7"/>
  <c r="B3" i="10" s="1"/>
  <c r="C5" i="10" l="1"/>
  <c r="H20" i="9" l="1"/>
  <c r="E4" i="10" s="1"/>
  <c r="G20" i="9"/>
  <c r="D4" i="10" s="1"/>
  <c r="D20" i="9"/>
  <c r="F20" i="9" l="1"/>
  <c r="J36" i="7"/>
  <c r="D3" i="10" s="1"/>
  <c r="D5" i="10" s="1"/>
  <c r="G36" i="7"/>
  <c r="I36" i="7" l="1"/>
  <c r="K36" i="7"/>
  <c r="E5" i="10" l="1"/>
</calcChain>
</file>

<file path=xl/sharedStrings.xml><?xml version="1.0" encoding="utf-8"?>
<sst xmlns="http://schemas.openxmlformats.org/spreadsheetml/2006/main" count="184" uniqueCount="143">
  <si>
    <t>O30</t>
  </si>
  <si>
    <t>Odbor strategie</t>
  </si>
  <si>
    <t>O26</t>
  </si>
  <si>
    <t>OŘ Ostrava</t>
  </si>
  <si>
    <t>Stavební správa východ</t>
  </si>
  <si>
    <t>SSV</t>
  </si>
  <si>
    <t>Správa železniční geodézie</t>
  </si>
  <si>
    <t>SŽG</t>
  </si>
  <si>
    <t>Centrum telematiky a diagnostiky</t>
  </si>
  <si>
    <t>CTD</t>
  </si>
  <si>
    <t>Odbor řízení provozu</t>
  </si>
  <si>
    <t>O11</t>
  </si>
  <si>
    <t>NŘP</t>
  </si>
  <si>
    <t>Odbor plánování a koordinace výluk</t>
  </si>
  <si>
    <t>O12</t>
  </si>
  <si>
    <t>Odbor jízdního řádu</t>
  </si>
  <si>
    <t>O16</t>
  </si>
  <si>
    <t>NPS</t>
  </si>
  <si>
    <t>Odbor traťového hospodářství</t>
  </si>
  <si>
    <t>O13</t>
  </si>
  <si>
    <t>Odbor zabezpečovací a telekomunikační techniky</t>
  </si>
  <si>
    <t>O14</t>
  </si>
  <si>
    <t>Odbor provozuschopnosti</t>
  </si>
  <si>
    <t>O15</t>
  </si>
  <si>
    <t>Odbor pozemních staveb</t>
  </si>
  <si>
    <t>O23</t>
  </si>
  <si>
    <t>Odbor elektrotechniky a energetiky</t>
  </si>
  <si>
    <t>O24</t>
  </si>
  <si>
    <t>NM</t>
  </si>
  <si>
    <t>Odbor přípravy staveb</t>
  </si>
  <si>
    <t>O6</t>
  </si>
  <si>
    <t>O7</t>
  </si>
  <si>
    <t>Odbor investiční</t>
  </si>
  <si>
    <t>GŘ</t>
  </si>
  <si>
    <t>Generální ředitel</t>
  </si>
  <si>
    <t>Úsek generálního ředitele</t>
  </si>
  <si>
    <t>útvary úseku Generálního ředitele</t>
  </si>
  <si>
    <t>Úsek ekonomický</t>
  </si>
  <si>
    <t>Úsek modernizace dráhy</t>
  </si>
  <si>
    <t>Úsek provozuschopnosti dráhy</t>
  </si>
  <si>
    <t>Úsek řízení provozu</t>
  </si>
  <si>
    <t>útvary úseku ekonomického</t>
  </si>
  <si>
    <t>útvary úseku modernizace dráhy</t>
  </si>
  <si>
    <t>útvary úseku provozushopnosti dráhy</t>
  </si>
  <si>
    <t>útvary úeku řízení provozu</t>
  </si>
  <si>
    <t>náměstek GŘ pro modernizaci dráhy</t>
  </si>
  <si>
    <t>náměstek GŘ pro provozuschopnost</t>
  </si>
  <si>
    <t>náměstek pro řízení provozu</t>
  </si>
  <si>
    <t>Odbor personální</t>
  </si>
  <si>
    <t>O10</t>
  </si>
  <si>
    <t>Odbor interního auditu</t>
  </si>
  <si>
    <t>O17</t>
  </si>
  <si>
    <t>Odbor mezinárodních vztahů</t>
  </si>
  <si>
    <t>O19</t>
  </si>
  <si>
    <t>Odbor právní činnosti</t>
  </si>
  <si>
    <t>O25</t>
  </si>
  <si>
    <t>Odbor komunikace</t>
  </si>
  <si>
    <t>O27</t>
  </si>
  <si>
    <t>Odbor bezpečnosti a krizového řízení</t>
  </si>
  <si>
    <t>Samostatné oddělení vedení podpory organizace</t>
  </si>
  <si>
    <t>PVO</t>
  </si>
  <si>
    <t>EN</t>
  </si>
  <si>
    <t>Odbor finanční</t>
  </si>
  <si>
    <t>Odbor ekonomiky</t>
  </si>
  <si>
    <t>Odbor dotačního managementu EU</t>
  </si>
  <si>
    <t>O3</t>
  </si>
  <si>
    <t>O1</t>
  </si>
  <si>
    <t>O2</t>
  </si>
  <si>
    <t>Odbor vnitřní správy</t>
  </si>
  <si>
    <t>O4</t>
  </si>
  <si>
    <t>Odbor prodeje a pronájmu</t>
  </si>
  <si>
    <t>O31</t>
  </si>
  <si>
    <t>Odbor projektování staveb</t>
  </si>
  <si>
    <t>O9</t>
  </si>
  <si>
    <t>Odbor nákupu a veřejných zakázek</t>
  </si>
  <si>
    <t>O8</t>
  </si>
  <si>
    <t>Odbor smluvních vztahů</t>
  </si>
  <si>
    <t>O5</t>
  </si>
  <si>
    <t>Odbor systému bezpečnosti provozování dráhy</t>
  </si>
  <si>
    <t>O18</t>
  </si>
  <si>
    <t>Stavební správa západ</t>
  </si>
  <si>
    <t>Stavební správa VRT</t>
  </si>
  <si>
    <t>SSZ</t>
  </si>
  <si>
    <t>SSVRT</t>
  </si>
  <si>
    <t>Hasičský záchranný sbor</t>
  </si>
  <si>
    <t>HZS</t>
  </si>
  <si>
    <t>Správa železničních informačních technologií</t>
  </si>
  <si>
    <t>SŽT</t>
  </si>
  <si>
    <t>Oblastní ředitelství Brno</t>
  </si>
  <si>
    <t>Oblastní ředitelství Hradec Králové</t>
  </si>
  <si>
    <t>Oblastní ředitelství Plzeň</t>
  </si>
  <si>
    <t>Oblastní ředitelství Ostrava</t>
  </si>
  <si>
    <t>Oblastní ředitelství Praha</t>
  </si>
  <si>
    <t>Oblastní ředitelství Ústí nad Labem</t>
  </si>
  <si>
    <t>OŘ Brno</t>
  </si>
  <si>
    <t>OŘ Hradec Králové</t>
  </si>
  <si>
    <t>OŘ Plzeň</t>
  </si>
  <si>
    <t>OŘ Praha</t>
  </si>
  <si>
    <t>OŘ Ústí nad Labem</t>
  </si>
  <si>
    <t>Centrální dispečerské pracoviště Přerov</t>
  </si>
  <si>
    <t>Centrální dispečerské pracoviště Praha</t>
  </si>
  <si>
    <t>CDP Praha</t>
  </si>
  <si>
    <t>CDP Přerov</t>
  </si>
  <si>
    <t>Centrum sdílených služeb</t>
  </si>
  <si>
    <t>CSS</t>
  </si>
  <si>
    <t>Samostatné organizační jednotky - [OJ]</t>
  </si>
  <si>
    <t>Generální ředitelství  [GŘ]</t>
  </si>
  <si>
    <t>označení OJ</t>
  </si>
  <si>
    <t>útvar řídící příslušnou OJ</t>
  </si>
  <si>
    <t>odbor rozdělený na oddělení řízený ředitelem</t>
  </si>
  <si>
    <t>řízení organizace a úseku</t>
  </si>
  <si>
    <t>náměstek GŘ pro ekonomiku</t>
  </si>
  <si>
    <t>popis odboru</t>
  </si>
  <si>
    <t>názv odboru</t>
  </si>
  <si>
    <t>označení
odboru</t>
  </si>
  <si>
    <t>označení úseku</t>
  </si>
  <si>
    <t>Útvary společnosti</t>
  </si>
  <si>
    <t>priorita I</t>
  </si>
  <si>
    <t>priorita II</t>
  </si>
  <si>
    <t>řízení úseku</t>
  </si>
  <si>
    <t>Název OJ</t>
  </si>
  <si>
    <t>popis OJ</t>
  </si>
  <si>
    <t>Oblastní správa členěná na úseky, odbory a oddělení vykonávající v určeném obvodu přímý dohled, správu a kontrolu stavu železniční dopravní cesty , včetně nádražních, provozních a dalších budov a ostatních staveb a zařízení s ní souvisejících.</t>
  </si>
  <si>
    <t>OJ pro řízení provozu se zajištěním úkonů spojených s obsluhou železniční dopravní cesty formou dálkového řízení a obsluhy na stanovených traťových úsecích.</t>
  </si>
  <si>
    <t>OJ členěná na úseky, odbory a oddělení zajišťující služby v personálně-mzdové agendy, finančně účetní agendy a ostatní administrativní úkony pro organizační jednotky SŽ</t>
  </si>
  <si>
    <t>OJ členěná na úseky, odbory a oddělení zajišťující služby pořizování, provozu a rozvoje informačních systémů a IS/ICT infrastruktury SŽ pro všechny uživatele SŽ. OJ mimo jiné vykonávat roli hlavního architekta a řídit celopodnikovou architekturu informačních systémů a ICT infrastruktury SŽ.</t>
  </si>
  <si>
    <t>OJ členěná na odbory a oddělení, která plní funkci investora staveb VRT včetně staveb terminálů VRT, nádražních budov a dalších souvisejících objektů a staveb.</t>
  </si>
  <si>
    <t>OJ členěná odbory a oddělení, která plní funkci investora staveb konvenčních tratí včetně staveb nádražních budov a dalších souvisejících objektů a staveb ve vymezené oblasti sitě dopravní cesty SŽ.</t>
  </si>
  <si>
    <t>Orientační počet aktivně příhlašených uživatelů</t>
  </si>
  <si>
    <t>Orientační počet zaměstnanců a počet uživatelů</t>
  </si>
  <si>
    <t>počet uživatelských účtů</t>
  </si>
  <si>
    <t>nezařazení zaměstnanci</t>
  </si>
  <si>
    <t>Generální ředitelství</t>
  </si>
  <si>
    <t>Organizační jednotky</t>
  </si>
  <si>
    <t>aktivní uživatelé priorita I</t>
  </si>
  <si>
    <t>uživatelské účty priorita I</t>
  </si>
  <si>
    <t>Počty zaměstnanců ve vazbě na Software</t>
  </si>
  <si>
    <t>Celkem</t>
  </si>
  <si>
    <t>Uživatelé SŽ</t>
  </si>
  <si>
    <t>počet zaměstnanců</t>
  </si>
  <si>
    <r>
      <t xml:space="preserve">uživatelské účty celkem </t>
    </r>
    <r>
      <rPr>
        <b/>
        <vertAlign val="superscript"/>
        <sz val="10"/>
        <color theme="0"/>
        <rFont val="Verdana"/>
        <family val="2"/>
        <charset val="238"/>
      </rPr>
      <t>*)</t>
    </r>
  </si>
  <si>
    <r>
      <t xml:space="preserve">aktivní uživatelé priorita II </t>
    </r>
    <r>
      <rPr>
        <vertAlign val="superscript"/>
        <sz val="10"/>
        <rFont val="Verdana"/>
        <family val="2"/>
        <charset val="238"/>
      </rPr>
      <t>*)</t>
    </r>
  </si>
  <si>
    <r>
      <rPr>
        <i/>
        <vertAlign val="superscript"/>
        <sz val="10"/>
        <color theme="1"/>
        <rFont val="Verdana"/>
        <family val="2"/>
        <charset val="238"/>
      </rPr>
      <t xml:space="preserve">*) </t>
    </r>
    <r>
      <rPr>
        <i/>
        <sz val="10"/>
        <color theme="1"/>
        <rFont val="Verdana"/>
        <family val="2"/>
        <charset val="238"/>
      </rPr>
      <t>do uvedených počtů nejsou zahrnutí uživatelé třetich stran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</si>
</sst>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10"/>
      <color theme="0"/>
      <name val="Verdana"/>
      <family val="2"/>
      <charset val="238"/>
    </font>
    <font>
      <sz val="9"/>
      <color theme="0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4"/>
      <color theme="0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name val="Verdana"/>
      <family val="2"/>
      <charset val="238"/>
    </font>
    <font>
      <i/>
      <vertAlign val="superscript"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vertAlign val="superscript"/>
      <sz val="10"/>
      <color theme="0"/>
      <name val="Verdana"/>
      <family val="2"/>
      <charset val="238"/>
    </font>
    <font>
      <vertAlign val="superscript"/>
      <sz val="10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theme="2"/>
      </right>
      <top/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theme="2"/>
      </bottom>
      <diagonal/>
    </border>
    <border>
      <left style="medium">
        <color auto="1"/>
      </left>
      <right/>
      <top style="medium">
        <color auto="1"/>
      </top>
      <bottom style="thin">
        <color theme="2"/>
      </bottom>
      <diagonal/>
    </border>
    <border>
      <left/>
      <right style="medium">
        <color auto="1"/>
      </right>
      <top style="medium">
        <color auto="1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/>
      <bottom style="medium">
        <color indexed="64"/>
      </bottom>
      <diagonal/>
    </border>
    <border>
      <left style="medium">
        <color auto="1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 style="thin">
        <color theme="2"/>
      </left>
      <right/>
      <top/>
      <bottom style="medium">
        <color indexed="64"/>
      </bottom>
      <diagonal/>
    </border>
    <border>
      <left style="thin">
        <color theme="2"/>
      </left>
      <right/>
      <top style="medium">
        <color auto="1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medium">
        <color indexed="64"/>
      </right>
      <top style="medium">
        <color indexed="64"/>
      </top>
      <bottom/>
      <diagonal/>
    </border>
    <border>
      <left style="thin">
        <color theme="2"/>
      </left>
      <right style="medium">
        <color indexed="64"/>
      </right>
      <top/>
      <bottom/>
      <diagonal/>
    </border>
    <border>
      <left style="thin">
        <color theme="2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theme="2"/>
      </top>
      <bottom style="thin">
        <color theme="2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theme="2"/>
      </left>
      <right/>
      <top style="thin">
        <color theme="2"/>
      </top>
      <bottom style="thin">
        <color theme="2"/>
      </bottom>
      <diagonal/>
    </border>
    <border>
      <left style="medium">
        <color theme="2"/>
      </left>
      <right style="thin">
        <color theme="2"/>
      </right>
      <top style="thin">
        <color theme="2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0" fillId="0" borderId="1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5" xfId="0" applyBorder="1" applyAlignment="1">
      <alignment vertical="center"/>
    </xf>
    <xf numFmtId="0" fontId="2" fillId="3" borderId="29" xfId="0" applyFont="1" applyFill="1" applyBorder="1" applyAlignment="1">
      <alignment vertical="center"/>
    </xf>
    <xf numFmtId="0" fontId="2" fillId="4" borderId="29" xfId="0" applyFont="1" applyFill="1" applyBorder="1" applyAlignment="1">
      <alignment vertical="center"/>
    </xf>
    <xf numFmtId="0" fontId="2" fillId="5" borderId="29" xfId="0" applyFont="1" applyFill="1" applyBorder="1" applyAlignment="1">
      <alignment vertical="center"/>
    </xf>
    <xf numFmtId="0" fontId="2" fillId="6" borderId="29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3" xfId="0" applyBorder="1" applyAlignment="1">
      <alignment vertical="center"/>
    </xf>
    <xf numFmtId="0" fontId="6" fillId="2" borderId="29" xfId="0" applyFont="1" applyFill="1" applyBorder="1" applyAlignment="1">
      <alignment vertical="center"/>
    </xf>
    <xf numFmtId="0" fontId="7" fillId="7" borderId="41" xfId="0" applyFont="1" applyFill="1" applyBorder="1" applyAlignment="1">
      <alignment wrapText="1"/>
    </xf>
    <xf numFmtId="0" fontId="4" fillId="7" borderId="31" xfId="0" applyFont="1" applyFill="1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54" xfId="0" applyBorder="1" applyAlignment="1">
      <alignment vertical="center" wrapText="1"/>
    </xf>
    <xf numFmtId="0" fontId="0" fillId="0" borderId="32" xfId="0" applyBorder="1" applyAlignment="1">
      <alignment horizontal="left" vertical="top" wrapText="1"/>
    </xf>
    <xf numFmtId="0" fontId="0" fillId="0" borderId="9" xfId="0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20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9" fillId="0" borderId="59" xfId="0" applyFont="1" applyBorder="1" applyAlignment="1">
      <alignment vertical="center"/>
    </xf>
    <xf numFmtId="0" fontId="6" fillId="8" borderId="33" xfId="0" applyFont="1" applyFill="1" applyBorder="1" applyAlignment="1">
      <alignment horizontal="center" vertical="center" wrapText="1"/>
    </xf>
    <xf numFmtId="0" fontId="7" fillId="7" borderId="60" xfId="0" applyFont="1" applyFill="1" applyBorder="1" applyAlignment="1">
      <alignment vertical="center" wrapText="1"/>
    </xf>
    <xf numFmtId="0" fontId="7" fillId="7" borderId="55" xfId="0" applyFont="1" applyFill="1" applyBorder="1" applyAlignment="1">
      <alignment vertical="center" wrapText="1"/>
    </xf>
    <xf numFmtId="0" fontId="3" fillId="7" borderId="63" xfId="0" applyFont="1" applyFill="1" applyBorder="1" applyAlignment="1">
      <alignment vertical="center" wrapText="1"/>
    </xf>
    <xf numFmtId="0" fontId="5" fillId="0" borderId="64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7" fillId="8" borderId="33" xfId="0" applyFont="1" applyFill="1" applyBorder="1" applyAlignment="1">
      <alignment horizontal="center" vertical="center" wrapText="1"/>
    </xf>
    <xf numFmtId="0" fontId="10" fillId="9" borderId="33" xfId="0" applyFont="1" applyFill="1" applyBorder="1" applyAlignment="1">
      <alignment horizontal="center" vertical="center" wrapText="1"/>
    </xf>
    <xf numFmtId="0" fontId="10" fillId="9" borderId="25" xfId="0" applyFont="1" applyFill="1" applyBorder="1" applyAlignment="1">
      <alignment horizontal="center" vertical="center" wrapText="1"/>
    </xf>
    <xf numFmtId="0" fontId="9" fillId="9" borderId="33" xfId="0" applyFont="1" applyFill="1" applyBorder="1" applyAlignment="1">
      <alignment horizontal="center" vertical="center"/>
    </xf>
    <xf numFmtId="0" fontId="9" fillId="9" borderId="25" xfId="0" applyFont="1" applyFill="1" applyBorder="1" applyAlignment="1">
      <alignment horizontal="center" vertical="center"/>
    </xf>
    <xf numFmtId="0" fontId="9" fillId="8" borderId="33" xfId="0" applyFont="1" applyFill="1" applyBorder="1" applyAlignment="1">
      <alignment horizontal="center" vertical="center"/>
    </xf>
    <xf numFmtId="0" fontId="5" fillId="8" borderId="33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 wrapText="1"/>
    </xf>
    <xf numFmtId="0" fontId="14" fillId="2" borderId="70" xfId="0" applyFont="1" applyFill="1" applyBorder="1" applyAlignment="1">
      <alignment horizontal="center" vertical="center" wrapText="1"/>
    </xf>
    <xf numFmtId="0" fontId="6" fillId="8" borderId="33" xfId="0" applyFont="1" applyFill="1" applyBorder="1"/>
    <xf numFmtId="0" fontId="10" fillId="10" borderId="25" xfId="0" applyFont="1" applyFill="1" applyBorder="1"/>
    <xf numFmtId="0" fontId="11" fillId="2" borderId="24" xfId="0" applyFont="1" applyFill="1" applyBorder="1"/>
    <xf numFmtId="0" fontId="11" fillId="2" borderId="25" xfId="0" applyFont="1" applyFill="1" applyBorder="1"/>
    <xf numFmtId="0" fontId="16" fillId="0" borderId="57" xfId="0" applyFont="1" applyBorder="1"/>
    <xf numFmtId="0" fontId="0" fillId="0" borderId="1" xfId="0" applyBorder="1"/>
    <xf numFmtId="0" fontId="0" fillId="0" borderId="2" xfId="0" applyBorder="1"/>
    <xf numFmtId="0" fontId="5" fillId="0" borderId="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2" fillId="3" borderId="63" xfId="0" applyFont="1" applyFill="1" applyBorder="1" applyAlignment="1">
      <alignment horizontal="center" vertical="center"/>
    </xf>
    <xf numFmtId="0" fontId="3" fillId="7" borderId="61" xfId="0" applyFont="1" applyFill="1" applyBorder="1" applyAlignment="1">
      <alignment horizontal="center" vertical="center" wrapText="1"/>
    </xf>
    <xf numFmtId="0" fontId="3" fillId="7" borderId="66" xfId="0" applyFont="1" applyFill="1" applyBorder="1" applyAlignment="1">
      <alignment horizontal="center" vertical="center" wrapText="1"/>
    </xf>
    <xf numFmtId="0" fontId="3" fillId="7" borderId="62" xfId="0" applyFont="1" applyFill="1" applyBorder="1" applyAlignment="1">
      <alignment horizontal="center" vertical="center" wrapText="1"/>
    </xf>
    <xf numFmtId="0" fontId="12" fillId="8" borderId="38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left" vertical="center"/>
    </xf>
    <xf numFmtId="0" fontId="2" fillId="6" borderId="7" xfId="0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0" fillId="5" borderId="8" xfId="0" applyFill="1" applyBorder="1" applyAlignment="1">
      <alignment horizontal="left" vertical="top"/>
    </xf>
    <xf numFmtId="0" fontId="0" fillId="6" borderId="12" xfId="0" applyFill="1" applyBorder="1" applyAlignment="1">
      <alignment horizontal="left" vertical="top"/>
    </xf>
    <xf numFmtId="0" fontId="0" fillId="6" borderId="3" xfId="0" applyFill="1" applyBorder="1" applyAlignment="1">
      <alignment horizontal="left" vertical="top"/>
    </xf>
    <xf numFmtId="0" fontId="0" fillId="6" borderId="8" xfId="0" applyFill="1" applyBorder="1" applyAlignment="1">
      <alignment horizontal="left" vertical="top"/>
    </xf>
    <xf numFmtId="0" fontId="4" fillId="7" borderId="42" xfId="0" applyFont="1" applyFill="1" applyBorder="1" applyAlignment="1">
      <alignment vertical="center" wrapText="1"/>
    </xf>
    <xf numFmtId="0" fontId="4" fillId="7" borderId="41" xfId="0" applyFont="1" applyFill="1" applyBorder="1" applyAlignment="1">
      <alignment vertical="center" wrapText="1"/>
    </xf>
    <xf numFmtId="0" fontId="7" fillId="7" borderId="47" xfId="0" applyFont="1" applyFill="1" applyBorder="1" applyAlignment="1">
      <alignment horizontal="center" vertical="center" wrapText="1"/>
    </xf>
    <xf numFmtId="0" fontId="7" fillId="7" borderId="48" xfId="0" applyFont="1" applyFill="1" applyBorder="1" applyAlignment="1">
      <alignment horizontal="center" vertical="center" wrapText="1"/>
    </xf>
    <xf numFmtId="0" fontId="7" fillId="7" borderId="44" xfId="0" applyFont="1" applyFill="1" applyBorder="1" applyAlignment="1">
      <alignment horizontal="center" vertical="center" wrapText="1"/>
    </xf>
    <xf numFmtId="0" fontId="7" fillId="7" borderId="45" xfId="0" applyFont="1" applyFill="1" applyBorder="1" applyAlignment="1">
      <alignment horizontal="center" vertical="center" wrapText="1"/>
    </xf>
    <xf numFmtId="0" fontId="7" fillId="7" borderId="46" xfId="0" applyFont="1" applyFill="1" applyBorder="1" applyAlignment="1">
      <alignment horizontal="left" vertical="center" wrapText="1"/>
    </xf>
    <xf numFmtId="0" fontId="7" fillId="7" borderId="44" xfId="0" applyFont="1" applyFill="1" applyBorder="1" applyAlignment="1">
      <alignment horizontal="left" vertical="center" wrapText="1"/>
    </xf>
    <xf numFmtId="0" fontId="7" fillId="7" borderId="34" xfId="0" applyFont="1" applyFill="1" applyBorder="1" applyAlignment="1">
      <alignment horizontal="left" vertical="center" wrapText="1"/>
    </xf>
    <xf numFmtId="0" fontId="7" fillId="7" borderId="45" xfId="0" applyFont="1" applyFill="1" applyBorder="1" applyAlignment="1">
      <alignment horizontal="left" vertical="center" wrapText="1"/>
    </xf>
    <xf numFmtId="0" fontId="13" fillId="8" borderId="50" xfId="0" applyFont="1" applyFill="1" applyBorder="1" applyAlignment="1">
      <alignment horizontal="center" vertical="center" wrapText="1"/>
    </xf>
    <xf numFmtId="0" fontId="13" fillId="8" borderId="45" xfId="0" applyFont="1" applyFill="1" applyBorder="1" applyAlignment="1">
      <alignment horizontal="center" vertical="center" wrapText="1"/>
    </xf>
    <xf numFmtId="0" fontId="14" fillId="2" borderId="69" xfId="0" applyFont="1" applyFill="1" applyBorder="1" applyAlignment="1">
      <alignment horizontal="center" vertical="center" wrapText="1"/>
    </xf>
    <xf numFmtId="0" fontId="14" fillId="2" borderId="58" xfId="0" applyFont="1" applyFill="1" applyBorder="1" applyAlignment="1">
      <alignment horizontal="center" vertical="center" wrapText="1"/>
    </xf>
    <xf numFmtId="0" fontId="6" fillId="7" borderId="49" xfId="0" applyFont="1" applyFill="1" applyBorder="1" applyAlignment="1">
      <alignment horizontal="center" vertical="center" wrapText="1"/>
    </xf>
    <xf numFmtId="0" fontId="6" fillId="7" borderId="41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14" fillId="10" borderId="47" xfId="0" applyFont="1" applyFill="1" applyBorder="1" applyAlignment="1">
      <alignment horizontal="center" vertical="center" wrapText="1"/>
    </xf>
    <xf numFmtId="0" fontId="14" fillId="10" borderId="48" xfId="0" applyFont="1" applyFill="1" applyBorder="1" applyAlignment="1">
      <alignment horizontal="center" vertical="center" wrapText="1"/>
    </xf>
    <xf numFmtId="0" fontId="8" fillId="8" borderId="44" xfId="0" applyFont="1" applyFill="1" applyBorder="1" applyAlignment="1">
      <alignment horizontal="center" vertical="center" wrapText="1"/>
    </xf>
    <xf numFmtId="0" fontId="8" fillId="8" borderId="4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left" vertical="top"/>
    </xf>
    <xf numFmtId="0" fontId="7" fillId="2" borderId="18" xfId="0" applyFont="1" applyFill="1" applyBorder="1" applyAlignment="1">
      <alignment horizontal="left" vertical="top"/>
    </xf>
    <xf numFmtId="0" fontId="0" fillId="4" borderId="12" xfId="0" applyFill="1" applyBorder="1" applyAlignment="1">
      <alignment vertical="top"/>
    </xf>
    <xf numFmtId="0" fontId="0" fillId="4" borderId="3" xfId="0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0" fillId="3" borderId="12" xfId="0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0" fillId="3" borderId="8" xfId="0" applyFill="1" applyBorder="1" applyAlignment="1">
      <alignment horizontal="left" vertical="top"/>
    </xf>
    <xf numFmtId="0" fontId="2" fillId="3" borderId="6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6" fillId="7" borderId="51" xfId="0" applyFont="1" applyFill="1" applyBorder="1" applyAlignment="1">
      <alignment horizontal="center" vertical="center" wrapText="1"/>
    </xf>
    <xf numFmtId="0" fontId="6" fillId="7" borderId="52" xfId="0" applyFont="1" applyFill="1" applyBorder="1" applyAlignment="1">
      <alignment horizontal="center" vertical="center" wrapText="1"/>
    </xf>
    <xf numFmtId="0" fontId="6" fillId="7" borderId="53" xfId="0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vertical="center"/>
    </xf>
    <xf numFmtId="0" fontId="4" fillId="7" borderId="31" xfId="0" applyFont="1" applyFill="1" applyBorder="1" applyAlignment="1">
      <alignment vertical="center"/>
    </xf>
    <xf numFmtId="0" fontId="0" fillId="0" borderId="55" xfId="0" applyBorder="1" applyAlignment="1">
      <alignment horizontal="left" vertical="center" wrapText="1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38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0" fontId="2" fillId="4" borderId="38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/>
    </xf>
    <xf numFmtId="0" fontId="2" fillId="5" borderId="38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workbookViewId="0">
      <selection activeCell="B11" sqref="B11"/>
    </sheetView>
  </sheetViews>
  <sheetFormatPr defaultRowHeight="12.75" x14ac:dyDescent="0.2"/>
  <cols>
    <col min="1" max="1" width="24.375" customWidth="1"/>
    <col min="2" max="5" width="14.5" customWidth="1"/>
  </cols>
  <sheetData>
    <row r="1" spans="1:5" ht="28.5" customHeight="1" thickBot="1" x14ac:dyDescent="0.25">
      <c r="A1" s="103" t="s">
        <v>138</v>
      </c>
      <c r="B1" s="100" t="s">
        <v>136</v>
      </c>
      <c r="C1" s="101"/>
      <c r="D1" s="101"/>
      <c r="E1" s="102"/>
    </row>
    <row r="2" spans="1:5" ht="50.25" customHeight="1" thickBot="1" x14ac:dyDescent="0.25">
      <c r="A2" s="104"/>
      <c r="B2" s="65" t="s">
        <v>140</v>
      </c>
      <c r="C2" s="73" t="s">
        <v>135</v>
      </c>
      <c r="D2" s="74" t="s">
        <v>134</v>
      </c>
      <c r="E2" s="75" t="s">
        <v>141</v>
      </c>
    </row>
    <row r="3" spans="1:5" ht="21" customHeight="1" x14ac:dyDescent="0.2">
      <c r="A3" s="66" t="s">
        <v>132</v>
      </c>
      <c r="B3" s="69">
        <f>'Organizační struktura GŘ'!H36</f>
        <v>600</v>
      </c>
      <c r="C3" s="69">
        <v>250</v>
      </c>
      <c r="D3" s="69">
        <f>'Organizační struktura GŘ'!J36</f>
        <v>208</v>
      </c>
      <c r="E3" s="70">
        <f>'Organizační struktura GŘ'!K36</f>
        <v>510</v>
      </c>
    </row>
    <row r="4" spans="1:5" ht="21" customHeight="1" thickBot="1" x14ac:dyDescent="0.25">
      <c r="A4" s="67" t="s">
        <v>133</v>
      </c>
      <c r="B4" s="71">
        <f>'Organizační struktura OJ'!E20</f>
        <v>2400</v>
      </c>
      <c r="C4" s="71">
        <v>1200</v>
      </c>
      <c r="D4" s="71">
        <f>'Organizační struktura OJ'!G20</f>
        <v>592</v>
      </c>
      <c r="E4" s="72">
        <f>'Organizační struktura OJ'!H20</f>
        <v>1740</v>
      </c>
    </row>
    <row r="5" spans="1:5" ht="21" customHeight="1" thickBot="1" x14ac:dyDescent="0.25">
      <c r="A5" s="68" t="s">
        <v>137</v>
      </c>
      <c r="B5" s="78">
        <f>SUM(B3:B4)</f>
        <v>3000</v>
      </c>
      <c r="C5" s="79">
        <f>SUM(C3:C4)</f>
        <v>1450</v>
      </c>
      <c r="D5" s="76">
        <f t="shared" ref="D5" si="0">SUM(D3:D4)</f>
        <v>800</v>
      </c>
      <c r="E5" s="77">
        <f>SUM(E3:E4)</f>
        <v>2250</v>
      </c>
    </row>
    <row r="6" spans="1:5" ht="15.75" customHeight="1" thickBot="1" x14ac:dyDescent="0.25">
      <c r="A6" s="89" t="s">
        <v>142</v>
      </c>
      <c r="B6" s="90"/>
      <c r="C6" s="90"/>
      <c r="D6" s="90"/>
      <c r="E6" s="91"/>
    </row>
    <row r="7" spans="1:5" ht="24.95" customHeight="1" x14ac:dyDescent="0.2"/>
    <row r="9" spans="1:5" ht="24.95" customHeight="1" x14ac:dyDescent="0.2"/>
    <row r="10" spans="1:5" ht="24.95" customHeight="1" x14ac:dyDescent="0.2"/>
    <row r="12" spans="1:5" ht="24.95" customHeight="1" x14ac:dyDescent="0.2"/>
    <row r="13" spans="1:5" ht="24.95" customHeight="1" x14ac:dyDescent="0.2"/>
  </sheetData>
  <mergeCells count="2">
    <mergeCell ref="B1:E1"/>
    <mergeCell ref="A1:A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36"/>
  <sheetViews>
    <sheetView tabSelected="1" topLeftCell="B1" workbookViewId="0">
      <selection activeCell="H9" sqref="H9"/>
    </sheetView>
  </sheetViews>
  <sheetFormatPr defaultRowHeight="12.75" x14ac:dyDescent="0.2"/>
  <cols>
    <col min="1" max="1" width="31.5" customWidth="1"/>
    <col min="2" max="2" width="42.25" customWidth="1"/>
    <col min="3" max="3" width="13.125" customWidth="1"/>
    <col min="4" max="4" width="42" customWidth="1"/>
    <col min="5" max="5" width="8.875" customWidth="1"/>
    <col min="6" max="6" width="37.375" customWidth="1"/>
    <col min="7" max="7" width="12" customWidth="1"/>
    <col min="8" max="8" width="12.875" customWidth="1"/>
    <col min="9" max="9" width="11.125" customWidth="1"/>
    <col min="10" max="11" width="15.25" customWidth="1"/>
  </cols>
  <sheetData>
    <row r="1" spans="1:11" ht="32.25" customHeight="1" x14ac:dyDescent="0.2">
      <c r="A1" s="123" t="s">
        <v>106</v>
      </c>
      <c r="B1" s="124"/>
      <c r="C1" s="124"/>
      <c r="D1" s="124"/>
      <c r="E1" s="124"/>
      <c r="F1" s="48"/>
      <c r="G1" s="137" t="s">
        <v>129</v>
      </c>
      <c r="H1" s="138"/>
      <c r="I1" s="138"/>
      <c r="J1" s="138"/>
      <c r="K1" s="139"/>
    </row>
    <row r="2" spans="1:11" ht="35.25" customHeight="1" x14ac:dyDescent="0.2">
      <c r="A2" s="129" t="s">
        <v>116</v>
      </c>
      <c r="B2" s="130"/>
      <c r="C2" s="127" t="s">
        <v>115</v>
      </c>
      <c r="D2" s="127" t="s">
        <v>113</v>
      </c>
      <c r="E2" s="127" t="s">
        <v>114</v>
      </c>
      <c r="F2" s="125" t="s">
        <v>112</v>
      </c>
      <c r="G2" s="133" t="s">
        <v>139</v>
      </c>
      <c r="H2" s="142" t="s">
        <v>130</v>
      </c>
      <c r="I2" s="140" t="s">
        <v>131</v>
      </c>
      <c r="J2" s="135" t="s">
        <v>128</v>
      </c>
      <c r="K2" s="136"/>
    </row>
    <row r="3" spans="1:11" ht="35.25" customHeight="1" thickBot="1" x14ac:dyDescent="0.25">
      <c r="A3" s="131"/>
      <c r="B3" s="132"/>
      <c r="C3" s="128"/>
      <c r="D3" s="128"/>
      <c r="E3" s="128"/>
      <c r="F3" s="126"/>
      <c r="G3" s="134"/>
      <c r="H3" s="143"/>
      <c r="I3" s="141"/>
      <c r="J3" s="84" t="s">
        <v>117</v>
      </c>
      <c r="K3" s="83" t="s">
        <v>118</v>
      </c>
    </row>
    <row r="4" spans="1:11" ht="14.25" customHeight="1" x14ac:dyDescent="0.2">
      <c r="A4" s="144" t="s">
        <v>35</v>
      </c>
      <c r="B4" s="47" t="s">
        <v>34</v>
      </c>
      <c r="C4" s="153" t="s">
        <v>33</v>
      </c>
      <c r="D4" s="8" t="s">
        <v>110</v>
      </c>
      <c r="E4" s="19"/>
      <c r="F4" s="36"/>
      <c r="G4" s="30">
        <v>1</v>
      </c>
      <c r="H4" s="81">
        <v>1</v>
      </c>
      <c r="I4" s="80">
        <f>G4-H4</f>
        <v>0</v>
      </c>
      <c r="J4" s="23">
        <v>1</v>
      </c>
      <c r="K4" s="80">
        <v>1</v>
      </c>
    </row>
    <row r="5" spans="1:11" x14ac:dyDescent="0.2">
      <c r="A5" s="145"/>
      <c r="B5" s="156" t="s">
        <v>36</v>
      </c>
      <c r="C5" s="154"/>
      <c r="D5" s="3" t="s">
        <v>48</v>
      </c>
      <c r="E5" s="17" t="s">
        <v>49</v>
      </c>
      <c r="F5" s="15" t="s">
        <v>109</v>
      </c>
      <c r="G5" s="26">
        <v>26</v>
      </c>
      <c r="H5" s="60">
        <v>6</v>
      </c>
      <c r="I5" s="27">
        <f t="shared" ref="I5:I35" si="0">G5-H5</f>
        <v>20</v>
      </c>
      <c r="J5" s="24">
        <v>0</v>
      </c>
      <c r="K5" s="27">
        <v>1</v>
      </c>
    </row>
    <row r="6" spans="1:11" x14ac:dyDescent="0.2">
      <c r="A6" s="145"/>
      <c r="B6" s="156"/>
      <c r="C6" s="154"/>
      <c r="D6" s="3" t="s">
        <v>50</v>
      </c>
      <c r="E6" s="17" t="s">
        <v>51</v>
      </c>
      <c r="F6" s="15" t="s">
        <v>109</v>
      </c>
      <c r="G6" s="26">
        <v>19</v>
      </c>
      <c r="H6" s="60">
        <v>3</v>
      </c>
      <c r="I6" s="27">
        <f t="shared" si="0"/>
        <v>16</v>
      </c>
      <c r="J6" s="24">
        <v>0</v>
      </c>
      <c r="K6" s="27">
        <v>2</v>
      </c>
    </row>
    <row r="7" spans="1:11" x14ac:dyDescent="0.2">
      <c r="A7" s="145"/>
      <c r="B7" s="156"/>
      <c r="C7" s="154"/>
      <c r="D7" s="3" t="s">
        <v>52</v>
      </c>
      <c r="E7" s="17" t="s">
        <v>53</v>
      </c>
      <c r="F7" s="15" t="s">
        <v>109</v>
      </c>
      <c r="G7" s="26">
        <v>28</v>
      </c>
      <c r="H7" s="60">
        <v>22</v>
      </c>
      <c r="I7" s="27">
        <f t="shared" si="0"/>
        <v>6</v>
      </c>
      <c r="J7" s="24">
        <v>2</v>
      </c>
      <c r="K7" s="27">
        <v>20</v>
      </c>
    </row>
    <row r="8" spans="1:11" x14ac:dyDescent="0.2">
      <c r="A8" s="145"/>
      <c r="B8" s="156"/>
      <c r="C8" s="154"/>
      <c r="D8" s="3" t="s">
        <v>54</v>
      </c>
      <c r="E8" s="17" t="s">
        <v>55</v>
      </c>
      <c r="F8" s="15" t="s">
        <v>109</v>
      </c>
      <c r="G8" s="26">
        <v>19</v>
      </c>
      <c r="H8" s="60">
        <v>5</v>
      </c>
      <c r="I8" s="27">
        <f t="shared" si="0"/>
        <v>14</v>
      </c>
      <c r="J8" s="24">
        <v>0</v>
      </c>
      <c r="K8" s="27">
        <v>1</v>
      </c>
    </row>
    <row r="9" spans="1:11" x14ac:dyDescent="0.2">
      <c r="A9" s="145"/>
      <c r="B9" s="156"/>
      <c r="C9" s="154"/>
      <c r="D9" s="3" t="s">
        <v>1</v>
      </c>
      <c r="E9" s="17" t="s">
        <v>2</v>
      </c>
      <c r="F9" s="15" t="s">
        <v>109</v>
      </c>
      <c r="G9" s="26">
        <v>24</v>
      </c>
      <c r="H9" s="60">
        <v>21</v>
      </c>
      <c r="I9" s="27">
        <f t="shared" si="0"/>
        <v>3</v>
      </c>
      <c r="J9" s="24">
        <v>8</v>
      </c>
      <c r="K9" s="27">
        <v>20</v>
      </c>
    </row>
    <row r="10" spans="1:11" x14ac:dyDescent="0.2">
      <c r="A10" s="145"/>
      <c r="B10" s="156"/>
      <c r="C10" s="154"/>
      <c r="D10" s="3" t="s">
        <v>56</v>
      </c>
      <c r="E10" s="17" t="s">
        <v>57</v>
      </c>
      <c r="F10" s="15" t="s">
        <v>109</v>
      </c>
      <c r="G10" s="26">
        <v>31</v>
      </c>
      <c r="H10" s="60">
        <v>10</v>
      </c>
      <c r="I10" s="27">
        <f t="shared" si="0"/>
        <v>21</v>
      </c>
      <c r="J10" s="24">
        <v>0</v>
      </c>
      <c r="K10" s="27">
        <v>5</v>
      </c>
    </row>
    <row r="11" spans="1:11" x14ac:dyDescent="0.2">
      <c r="A11" s="145"/>
      <c r="B11" s="156"/>
      <c r="C11" s="154"/>
      <c r="D11" s="3" t="s">
        <v>58</v>
      </c>
      <c r="E11" s="17" t="s">
        <v>0</v>
      </c>
      <c r="F11" s="15" t="s">
        <v>109</v>
      </c>
      <c r="G11" s="26">
        <v>38</v>
      </c>
      <c r="H11" s="60">
        <v>32</v>
      </c>
      <c r="I11" s="27">
        <f t="shared" si="0"/>
        <v>6</v>
      </c>
      <c r="J11" s="24">
        <v>5</v>
      </c>
      <c r="K11" s="27">
        <v>30</v>
      </c>
    </row>
    <row r="12" spans="1:11" ht="13.5" thickBot="1" x14ac:dyDescent="0.25">
      <c r="A12" s="146"/>
      <c r="B12" s="157"/>
      <c r="C12" s="155"/>
      <c r="D12" s="5" t="s">
        <v>59</v>
      </c>
      <c r="E12" s="18" t="s">
        <v>60</v>
      </c>
      <c r="F12" s="16" t="s">
        <v>109</v>
      </c>
      <c r="G12" s="28">
        <v>16</v>
      </c>
      <c r="H12" s="82">
        <v>9</v>
      </c>
      <c r="I12" s="29">
        <f t="shared" si="0"/>
        <v>7</v>
      </c>
      <c r="J12" s="25">
        <v>2</v>
      </c>
      <c r="K12" s="29">
        <v>7</v>
      </c>
    </row>
    <row r="13" spans="1:11" x14ac:dyDescent="0.2">
      <c r="A13" s="147" t="s">
        <v>37</v>
      </c>
      <c r="B13" s="9" t="s">
        <v>111</v>
      </c>
      <c r="C13" s="164" t="s">
        <v>61</v>
      </c>
      <c r="D13" s="8" t="s">
        <v>119</v>
      </c>
      <c r="E13" s="19"/>
      <c r="F13" s="36"/>
      <c r="G13" s="30">
        <v>3</v>
      </c>
      <c r="H13" s="81">
        <v>2</v>
      </c>
      <c r="I13" s="80">
        <f t="shared" si="0"/>
        <v>1</v>
      </c>
      <c r="J13" s="23">
        <v>0</v>
      </c>
      <c r="K13" s="80">
        <v>2</v>
      </c>
    </row>
    <row r="14" spans="1:11" x14ac:dyDescent="0.2">
      <c r="A14" s="148"/>
      <c r="B14" s="161" t="s">
        <v>41</v>
      </c>
      <c r="C14" s="165"/>
      <c r="D14" s="3" t="s">
        <v>62</v>
      </c>
      <c r="E14" s="17" t="s">
        <v>66</v>
      </c>
      <c r="F14" s="15" t="s">
        <v>109</v>
      </c>
      <c r="G14" s="26">
        <v>46</v>
      </c>
      <c r="H14" s="60">
        <v>11</v>
      </c>
      <c r="I14" s="27">
        <f t="shared" si="0"/>
        <v>35</v>
      </c>
      <c r="J14" s="24">
        <v>0</v>
      </c>
      <c r="K14" s="27">
        <v>2</v>
      </c>
    </row>
    <row r="15" spans="1:11" x14ac:dyDescent="0.2">
      <c r="A15" s="148"/>
      <c r="B15" s="162"/>
      <c r="C15" s="165"/>
      <c r="D15" s="3" t="s">
        <v>63</v>
      </c>
      <c r="E15" s="17" t="s">
        <v>67</v>
      </c>
      <c r="F15" s="15" t="s">
        <v>109</v>
      </c>
      <c r="G15" s="26">
        <v>52</v>
      </c>
      <c r="H15" s="60">
        <v>12</v>
      </c>
      <c r="I15" s="27">
        <f t="shared" si="0"/>
        <v>40</v>
      </c>
      <c r="J15" s="24">
        <v>0</v>
      </c>
      <c r="K15" s="27">
        <v>2</v>
      </c>
    </row>
    <row r="16" spans="1:11" x14ac:dyDescent="0.2">
      <c r="A16" s="148"/>
      <c r="B16" s="162"/>
      <c r="C16" s="165"/>
      <c r="D16" s="3" t="s">
        <v>64</v>
      </c>
      <c r="E16" s="17" t="s">
        <v>65</v>
      </c>
      <c r="F16" s="15" t="s">
        <v>109</v>
      </c>
      <c r="G16" s="26">
        <v>19</v>
      </c>
      <c r="H16" s="60">
        <v>18</v>
      </c>
      <c r="I16" s="27">
        <f t="shared" si="0"/>
        <v>1</v>
      </c>
      <c r="J16" s="24">
        <v>5</v>
      </c>
      <c r="K16" s="27">
        <v>18</v>
      </c>
    </row>
    <row r="17" spans="1:11" x14ac:dyDescent="0.2">
      <c r="A17" s="148"/>
      <c r="B17" s="162"/>
      <c r="C17" s="165"/>
      <c r="D17" s="3" t="s">
        <v>68</v>
      </c>
      <c r="E17" s="17" t="s">
        <v>69</v>
      </c>
      <c r="F17" s="15" t="s">
        <v>109</v>
      </c>
      <c r="G17" s="26">
        <v>49</v>
      </c>
      <c r="H17" s="60">
        <v>11</v>
      </c>
      <c r="I17" s="27">
        <f t="shared" si="0"/>
        <v>38</v>
      </c>
      <c r="J17" s="24">
        <v>0</v>
      </c>
      <c r="K17" s="27">
        <v>1</v>
      </c>
    </row>
    <row r="18" spans="1:11" ht="13.5" thickBot="1" x14ac:dyDescent="0.25">
      <c r="A18" s="149"/>
      <c r="B18" s="163"/>
      <c r="C18" s="166"/>
      <c r="D18" s="5" t="s">
        <v>70</v>
      </c>
      <c r="E18" s="18" t="s">
        <v>71</v>
      </c>
      <c r="F18" s="16" t="s">
        <v>109</v>
      </c>
      <c r="G18" s="28">
        <v>43</v>
      </c>
      <c r="H18" s="82">
        <v>10</v>
      </c>
      <c r="I18" s="29">
        <f t="shared" si="0"/>
        <v>33</v>
      </c>
      <c r="J18" s="25">
        <v>0</v>
      </c>
      <c r="K18" s="29">
        <v>2</v>
      </c>
    </row>
    <row r="19" spans="1:11" x14ac:dyDescent="0.2">
      <c r="A19" s="150" t="s">
        <v>38</v>
      </c>
      <c r="B19" s="10" t="s">
        <v>45</v>
      </c>
      <c r="C19" s="167" t="s">
        <v>28</v>
      </c>
      <c r="D19" s="8" t="s">
        <v>119</v>
      </c>
      <c r="E19" s="19"/>
      <c r="F19" s="36"/>
      <c r="G19" s="30">
        <v>3</v>
      </c>
      <c r="H19" s="81">
        <v>2</v>
      </c>
      <c r="I19" s="80">
        <f t="shared" si="0"/>
        <v>1</v>
      </c>
      <c r="J19" s="23">
        <v>1</v>
      </c>
      <c r="K19" s="80">
        <v>2</v>
      </c>
    </row>
    <row r="20" spans="1:11" x14ac:dyDescent="0.2">
      <c r="A20" s="151"/>
      <c r="B20" s="158" t="s">
        <v>42</v>
      </c>
      <c r="C20" s="168"/>
      <c r="D20" s="3" t="s">
        <v>29</v>
      </c>
      <c r="E20" s="55" t="s">
        <v>30</v>
      </c>
      <c r="F20" s="15" t="s">
        <v>109</v>
      </c>
      <c r="G20" s="26">
        <v>50</v>
      </c>
      <c r="H20" s="60">
        <v>50</v>
      </c>
      <c r="I20" s="27">
        <f t="shared" si="0"/>
        <v>0</v>
      </c>
      <c r="J20" s="24">
        <v>34</v>
      </c>
      <c r="K20" s="27">
        <v>50</v>
      </c>
    </row>
    <row r="21" spans="1:11" x14ac:dyDescent="0.2">
      <c r="A21" s="151"/>
      <c r="B21" s="159"/>
      <c r="C21" s="168"/>
      <c r="D21" s="3" t="s">
        <v>32</v>
      </c>
      <c r="E21" s="17" t="s">
        <v>31</v>
      </c>
      <c r="F21" s="15" t="s">
        <v>109</v>
      </c>
      <c r="G21" s="26">
        <v>30</v>
      </c>
      <c r="H21" s="60">
        <v>30</v>
      </c>
      <c r="I21" s="27">
        <f t="shared" si="0"/>
        <v>0</v>
      </c>
      <c r="J21" s="24">
        <v>15</v>
      </c>
      <c r="K21" s="27">
        <v>30</v>
      </c>
    </row>
    <row r="22" spans="1:11" ht="13.5" thickBot="1" x14ac:dyDescent="0.25">
      <c r="A22" s="152"/>
      <c r="B22" s="160"/>
      <c r="C22" s="169"/>
      <c r="D22" s="5" t="s">
        <v>72</v>
      </c>
      <c r="E22" s="18" t="s">
        <v>73</v>
      </c>
      <c r="F22" s="16" t="s">
        <v>109</v>
      </c>
      <c r="G22" s="28">
        <v>41</v>
      </c>
      <c r="H22" s="82">
        <v>41</v>
      </c>
      <c r="I22" s="29">
        <f t="shared" si="0"/>
        <v>0</v>
      </c>
      <c r="J22" s="25">
        <v>30</v>
      </c>
      <c r="K22" s="29">
        <v>41</v>
      </c>
    </row>
    <row r="23" spans="1:11" x14ac:dyDescent="0.2">
      <c r="A23" s="105" t="s">
        <v>39</v>
      </c>
      <c r="B23" s="11" t="s">
        <v>46</v>
      </c>
      <c r="C23" s="111" t="s">
        <v>17</v>
      </c>
      <c r="D23" s="8" t="s">
        <v>119</v>
      </c>
      <c r="E23" s="19"/>
      <c r="F23" s="36"/>
      <c r="G23" s="30">
        <v>6</v>
      </c>
      <c r="H23" s="81">
        <v>4</v>
      </c>
      <c r="I23" s="80">
        <f t="shared" si="0"/>
        <v>2</v>
      </c>
      <c r="J23" s="23">
        <v>1</v>
      </c>
      <c r="K23" s="80">
        <v>3</v>
      </c>
    </row>
    <row r="24" spans="1:11" x14ac:dyDescent="0.2">
      <c r="A24" s="106"/>
      <c r="B24" s="117" t="s">
        <v>43</v>
      </c>
      <c r="C24" s="112"/>
      <c r="D24" s="3" t="s">
        <v>74</v>
      </c>
      <c r="E24" s="17" t="s">
        <v>75</v>
      </c>
      <c r="F24" s="15" t="s">
        <v>109</v>
      </c>
      <c r="G24" s="26">
        <v>34</v>
      </c>
      <c r="H24" s="60">
        <v>10</v>
      </c>
      <c r="I24" s="27">
        <f t="shared" si="0"/>
        <v>24</v>
      </c>
      <c r="J24" s="24">
        <v>0</v>
      </c>
      <c r="K24" s="27">
        <v>4</v>
      </c>
    </row>
    <row r="25" spans="1:11" x14ac:dyDescent="0.2">
      <c r="A25" s="106"/>
      <c r="B25" s="118"/>
      <c r="C25" s="112"/>
      <c r="D25" s="3" t="s">
        <v>18</v>
      </c>
      <c r="E25" s="55" t="s">
        <v>19</v>
      </c>
      <c r="F25" s="15" t="s">
        <v>109</v>
      </c>
      <c r="G25" s="26">
        <v>47</v>
      </c>
      <c r="H25" s="60">
        <v>47</v>
      </c>
      <c r="I25" s="27">
        <f t="shared" si="0"/>
        <v>0</v>
      </c>
      <c r="J25" s="24">
        <v>30</v>
      </c>
      <c r="K25" s="27">
        <v>47</v>
      </c>
    </row>
    <row r="26" spans="1:11" x14ac:dyDescent="0.2">
      <c r="A26" s="106"/>
      <c r="B26" s="118"/>
      <c r="C26" s="112"/>
      <c r="D26" s="3" t="s">
        <v>20</v>
      </c>
      <c r="E26" s="55" t="s">
        <v>21</v>
      </c>
      <c r="F26" s="15" t="s">
        <v>109</v>
      </c>
      <c r="G26" s="26">
        <v>30</v>
      </c>
      <c r="H26" s="60">
        <v>30</v>
      </c>
      <c r="I26" s="27">
        <f t="shared" si="0"/>
        <v>0</v>
      </c>
      <c r="J26" s="24">
        <v>15</v>
      </c>
      <c r="K26" s="27">
        <v>30</v>
      </c>
    </row>
    <row r="27" spans="1:11" x14ac:dyDescent="0.2">
      <c r="A27" s="106"/>
      <c r="B27" s="118"/>
      <c r="C27" s="112"/>
      <c r="D27" s="3" t="s">
        <v>22</v>
      </c>
      <c r="E27" s="55" t="s">
        <v>23</v>
      </c>
      <c r="F27" s="15" t="s">
        <v>109</v>
      </c>
      <c r="G27" s="26">
        <v>41</v>
      </c>
      <c r="H27" s="60">
        <v>41</v>
      </c>
      <c r="I27" s="27">
        <f t="shared" si="0"/>
        <v>0</v>
      </c>
      <c r="J27" s="24">
        <v>15</v>
      </c>
      <c r="K27" s="27">
        <v>41</v>
      </c>
    </row>
    <row r="28" spans="1:11" x14ac:dyDescent="0.2">
      <c r="A28" s="106"/>
      <c r="B28" s="118"/>
      <c r="C28" s="112"/>
      <c r="D28" s="3" t="s">
        <v>24</v>
      </c>
      <c r="E28" s="55" t="s">
        <v>25</v>
      </c>
      <c r="F28" s="15" t="s">
        <v>109</v>
      </c>
      <c r="G28" s="26">
        <v>26</v>
      </c>
      <c r="H28" s="60">
        <v>26</v>
      </c>
      <c r="I28" s="27">
        <f t="shared" si="0"/>
        <v>0</v>
      </c>
      <c r="J28" s="24">
        <v>10</v>
      </c>
      <c r="K28" s="27">
        <v>26</v>
      </c>
    </row>
    <row r="29" spans="1:11" ht="13.5" thickBot="1" x14ac:dyDescent="0.25">
      <c r="A29" s="107"/>
      <c r="B29" s="119"/>
      <c r="C29" s="113"/>
      <c r="D29" s="5" t="s">
        <v>26</v>
      </c>
      <c r="E29" s="56" t="s">
        <v>27</v>
      </c>
      <c r="F29" s="16" t="s">
        <v>109</v>
      </c>
      <c r="G29" s="28">
        <v>36</v>
      </c>
      <c r="H29" s="82">
        <v>36</v>
      </c>
      <c r="I29" s="29">
        <f t="shared" si="0"/>
        <v>0</v>
      </c>
      <c r="J29" s="25">
        <v>16</v>
      </c>
      <c r="K29" s="29">
        <v>36</v>
      </c>
    </row>
    <row r="30" spans="1:11" x14ac:dyDescent="0.2">
      <c r="A30" s="108" t="s">
        <v>40</v>
      </c>
      <c r="B30" s="12" t="s">
        <v>47</v>
      </c>
      <c r="C30" s="114" t="s">
        <v>12</v>
      </c>
      <c r="D30" s="8" t="s">
        <v>119</v>
      </c>
      <c r="E30" s="19"/>
      <c r="F30" s="36"/>
      <c r="G30" s="30">
        <v>4</v>
      </c>
      <c r="H30" s="81">
        <v>2</v>
      </c>
      <c r="I30" s="80">
        <f t="shared" si="0"/>
        <v>2</v>
      </c>
      <c r="J30" s="23">
        <v>1</v>
      </c>
      <c r="K30" s="80">
        <v>2</v>
      </c>
    </row>
    <row r="31" spans="1:11" x14ac:dyDescent="0.2">
      <c r="A31" s="109"/>
      <c r="B31" s="120" t="s">
        <v>44</v>
      </c>
      <c r="C31" s="115"/>
      <c r="D31" s="3" t="s">
        <v>76</v>
      </c>
      <c r="E31" s="17" t="s">
        <v>77</v>
      </c>
      <c r="F31" s="15" t="s">
        <v>109</v>
      </c>
      <c r="G31" s="26">
        <v>18</v>
      </c>
      <c r="H31" s="60">
        <v>4</v>
      </c>
      <c r="I31" s="27">
        <f t="shared" si="0"/>
        <v>14</v>
      </c>
      <c r="J31" s="24">
        <v>0</v>
      </c>
      <c r="K31" s="27">
        <v>2</v>
      </c>
    </row>
    <row r="32" spans="1:11" x14ac:dyDescent="0.2">
      <c r="A32" s="109"/>
      <c r="B32" s="121"/>
      <c r="C32" s="115"/>
      <c r="D32" s="3" t="s">
        <v>10</v>
      </c>
      <c r="E32" s="55" t="s">
        <v>11</v>
      </c>
      <c r="F32" s="15" t="s">
        <v>109</v>
      </c>
      <c r="G32" s="26">
        <v>66</v>
      </c>
      <c r="H32" s="60">
        <v>33</v>
      </c>
      <c r="I32" s="27">
        <f t="shared" si="0"/>
        <v>33</v>
      </c>
      <c r="J32" s="24">
        <v>5</v>
      </c>
      <c r="K32" s="27">
        <v>25</v>
      </c>
    </row>
    <row r="33" spans="1:11" x14ac:dyDescent="0.2">
      <c r="A33" s="109"/>
      <c r="B33" s="121"/>
      <c r="C33" s="115"/>
      <c r="D33" s="3" t="s">
        <v>13</v>
      </c>
      <c r="E33" s="55" t="s">
        <v>14</v>
      </c>
      <c r="F33" s="15" t="s">
        <v>109</v>
      </c>
      <c r="G33" s="26">
        <v>24</v>
      </c>
      <c r="H33" s="60">
        <v>21</v>
      </c>
      <c r="I33" s="27">
        <f t="shared" si="0"/>
        <v>3</v>
      </c>
      <c r="J33" s="24">
        <v>5</v>
      </c>
      <c r="K33" s="27">
        <v>20</v>
      </c>
    </row>
    <row r="34" spans="1:11" x14ac:dyDescent="0.2">
      <c r="A34" s="109"/>
      <c r="B34" s="121"/>
      <c r="C34" s="115"/>
      <c r="D34" s="3" t="s">
        <v>15</v>
      </c>
      <c r="E34" s="55" t="s">
        <v>16</v>
      </c>
      <c r="F34" s="15" t="s">
        <v>109</v>
      </c>
      <c r="G34" s="26">
        <v>61</v>
      </c>
      <c r="H34" s="60">
        <v>32</v>
      </c>
      <c r="I34" s="27">
        <f t="shared" si="0"/>
        <v>29</v>
      </c>
      <c r="J34" s="24">
        <v>5</v>
      </c>
      <c r="K34" s="27">
        <v>25</v>
      </c>
    </row>
    <row r="35" spans="1:11" ht="13.5" thickBot="1" x14ac:dyDescent="0.25">
      <c r="A35" s="110"/>
      <c r="B35" s="122"/>
      <c r="C35" s="116"/>
      <c r="D35" s="5" t="s">
        <v>78</v>
      </c>
      <c r="E35" s="18" t="s">
        <v>79</v>
      </c>
      <c r="F35" s="16" t="s">
        <v>109</v>
      </c>
      <c r="G35" s="28">
        <v>43</v>
      </c>
      <c r="H35" s="82">
        <v>18</v>
      </c>
      <c r="I35" s="29">
        <f t="shared" si="0"/>
        <v>25</v>
      </c>
      <c r="J35" s="25">
        <v>2</v>
      </c>
      <c r="K35" s="29">
        <v>12</v>
      </c>
    </row>
    <row r="36" spans="1:11" ht="13.5" thickBot="1" x14ac:dyDescent="0.25">
      <c r="G36" s="85">
        <f>SUM(G4:G35)</f>
        <v>974</v>
      </c>
      <c r="H36" s="85">
        <f>SUM(H4:H35)</f>
        <v>600</v>
      </c>
      <c r="I36" s="86">
        <f>SUM(I4:I35)</f>
        <v>374</v>
      </c>
      <c r="J36" s="87">
        <f>SUM(J4:J35)</f>
        <v>208</v>
      </c>
      <c r="K36" s="88">
        <f>SUM(K4:K35)</f>
        <v>510</v>
      </c>
    </row>
  </sheetData>
  <mergeCells count="26">
    <mergeCell ref="A4:A12"/>
    <mergeCell ref="A13:A18"/>
    <mergeCell ref="A19:A22"/>
    <mergeCell ref="C4:C12"/>
    <mergeCell ref="B5:B12"/>
    <mergeCell ref="B20:B22"/>
    <mergeCell ref="B14:B18"/>
    <mergeCell ref="C13:C18"/>
    <mergeCell ref="C19:C22"/>
    <mergeCell ref="G2:G3"/>
    <mergeCell ref="J2:K2"/>
    <mergeCell ref="G1:K1"/>
    <mergeCell ref="I2:I3"/>
    <mergeCell ref="H2:H3"/>
    <mergeCell ref="A1:E1"/>
    <mergeCell ref="F2:F3"/>
    <mergeCell ref="E2:E3"/>
    <mergeCell ref="D2:D3"/>
    <mergeCell ref="C2:C3"/>
    <mergeCell ref="A2:B3"/>
    <mergeCell ref="A23:A29"/>
    <mergeCell ref="A30:A35"/>
    <mergeCell ref="C23:C29"/>
    <mergeCell ref="C30:C35"/>
    <mergeCell ref="B24:B29"/>
    <mergeCell ref="B31:B3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I20"/>
  <sheetViews>
    <sheetView workbookViewId="0">
      <selection activeCell="K4" sqref="K4"/>
    </sheetView>
  </sheetViews>
  <sheetFormatPr defaultRowHeight="12.75" x14ac:dyDescent="0.2"/>
  <cols>
    <col min="1" max="1" width="38.875" customWidth="1"/>
    <col min="2" max="2" width="22.75" customWidth="1"/>
    <col min="3" max="3" width="53.25" customWidth="1"/>
    <col min="4" max="8" width="12.375" customWidth="1"/>
    <col min="9" max="9" width="16.625" customWidth="1"/>
  </cols>
  <sheetData>
    <row r="1" spans="1:9" ht="27" customHeight="1" x14ac:dyDescent="0.2">
      <c r="A1" s="173" t="s">
        <v>105</v>
      </c>
      <c r="B1" s="174"/>
      <c r="C1" s="49"/>
      <c r="D1" s="137" t="s">
        <v>129</v>
      </c>
      <c r="E1" s="138"/>
      <c r="F1" s="138"/>
      <c r="G1" s="138"/>
      <c r="H1" s="139"/>
      <c r="I1" s="170" t="s">
        <v>108</v>
      </c>
    </row>
    <row r="2" spans="1:9" ht="27" customHeight="1" x14ac:dyDescent="0.2">
      <c r="A2" s="129" t="s">
        <v>120</v>
      </c>
      <c r="B2" s="127" t="s">
        <v>107</v>
      </c>
      <c r="C2" s="127" t="s">
        <v>121</v>
      </c>
      <c r="D2" s="133" t="s">
        <v>139</v>
      </c>
      <c r="E2" s="142" t="s">
        <v>130</v>
      </c>
      <c r="F2" s="140" t="s">
        <v>131</v>
      </c>
      <c r="G2" s="135" t="s">
        <v>128</v>
      </c>
      <c r="H2" s="136"/>
      <c r="I2" s="171"/>
    </row>
    <row r="3" spans="1:9" ht="27" customHeight="1" thickBot="1" x14ac:dyDescent="0.25">
      <c r="A3" s="131"/>
      <c r="B3" s="128"/>
      <c r="C3" s="128"/>
      <c r="D3" s="134"/>
      <c r="E3" s="143"/>
      <c r="F3" s="141"/>
      <c r="G3" s="84" t="s">
        <v>117</v>
      </c>
      <c r="H3" s="83" t="s">
        <v>118</v>
      </c>
      <c r="I3" s="172"/>
    </row>
    <row r="4" spans="1:9" ht="69.75" customHeight="1" x14ac:dyDescent="0.2">
      <c r="A4" s="43" t="s">
        <v>86</v>
      </c>
      <c r="B4" s="2" t="s">
        <v>87</v>
      </c>
      <c r="C4" s="54" t="s">
        <v>125</v>
      </c>
      <c r="D4" s="35">
        <v>201</v>
      </c>
      <c r="E4" s="61">
        <v>125</v>
      </c>
      <c r="F4" s="36">
        <f>D4-E4</f>
        <v>76</v>
      </c>
      <c r="G4" s="31">
        <v>50</v>
      </c>
      <c r="H4" s="92">
        <v>106</v>
      </c>
      <c r="I4" s="188" t="s">
        <v>33</v>
      </c>
    </row>
    <row r="5" spans="1:9" x14ac:dyDescent="0.2">
      <c r="A5" s="44" t="s">
        <v>88</v>
      </c>
      <c r="B5" s="4" t="s">
        <v>94</v>
      </c>
      <c r="C5" s="175" t="s">
        <v>122</v>
      </c>
      <c r="D5" s="37">
        <v>2178</v>
      </c>
      <c r="E5" s="62">
        <v>218</v>
      </c>
      <c r="F5" s="38">
        <f t="shared" ref="F5:F19" si="0">D5-E5</f>
        <v>1960</v>
      </c>
      <c r="G5" s="32">
        <v>40</v>
      </c>
      <c r="H5" s="93">
        <v>150</v>
      </c>
      <c r="I5" s="189"/>
    </row>
    <row r="6" spans="1:9" x14ac:dyDescent="0.2">
      <c r="A6" s="44" t="s">
        <v>89</v>
      </c>
      <c r="B6" s="4" t="s">
        <v>95</v>
      </c>
      <c r="C6" s="176"/>
      <c r="D6" s="37">
        <v>2384</v>
      </c>
      <c r="E6" s="62">
        <v>238</v>
      </c>
      <c r="F6" s="38">
        <f t="shared" si="0"/>
        <v>2146</v>
      </c>
      <c r="G6" s="32">
        <v>40</v>
      </c>
      <c r="H6" s="93">
        <v>160</v>
      </c>
      <c r="I6" s="189"/>
    </row>
    <row r="7" spans="1:9" x14ac:dyDescent="0.2">
      <c r="A7" s="44" t="s">
        <v>90</v>
      </c>
      <c r="B7" s="4" t="s">
        <v>96</v>
      </c>
      <c r="C7" s="176"/>
      <c r="D7" s="37">
        <v>1981</v>
      </c>
      <c r="E7" s="62">
        <v>198</v>
      </c>
      <c r="F7" s="38">
        <f t="shared" si="0"/>
        <v>1783</v>
      </c>
      <c r="G7" s="32">
        <v>30</v>
      </c>
      <c r="H7" s="93">
        <v>130</v>
      </c>
      <c r="I7" s="189"/>
    </row>
    <row r="8" spans="1:9" x14ac:dyDescent="0.2">
      <c r="A8" s="44" t="s">
        <v>91</v>
      </c>
      <c r="B8" s="57" t="s">
        <v>3</v>
      </c>
      <c r="C8" s="176"/>
      <c r="D8" s="37">
        <v>2703</v>
      </c>
      <c r="E8" s="62">
        <v>270</v>
      </c>
      <c r="F8" s="38">
        <f t="shared" si="0"/>
        <v>2433</v>
      </c>
      <c r="G8" s="32">
        <v>50</v>
      </c>
      <c r="H8" s="93">
        <v>180</v>
      </c>
      <c r="I8" s="189"/>
    </row>
    <row r="9" spans="1:9" x14ac:dyDescent="0.2">
      <c r="A9" s="44" t="s">
        <v>92</v>
      </c>
      <c r="B9" s="4" t="s">
        <v>97</v>
      </c>
      <c r="C9" s="176"/>
      <c r="D9" s="37">
        <v>2999</v>
      </c>
      <c r="E9" s="62">
        <v>300</v>
      </c>
      <c r="F9" s="38">
        <f t="shared" si="0"/>
        <v>2699</v>
      </c>
      <c r="G9" s="32">
        <v>60</v>
      </c>
      <c r="H9" s="93">
        <v>200</v>
      </c>
      <c r="I9" s="189"/>
    </row>
    <row r="10" spans="1:9" ht="13.5" thickBot="1" x14ac:dyDescent="0.25">
      <c r="A10" s="45" t="s">
        <v>93</v>
      </c>
      <c r="B10" s="6" t="s">
        <v>98</v>
      </c>
      <c r="C10" s="177"/>
      <c r="D10" s="39">
        <v>2257</v>
      </c>
      <c r="E10" s="63">
        <v>226</v>
      </c>
      <c r="F10" s="40">
        <f t="shared" si="0"/>
        <v>2031</v>
      </c>
      <c r="G10" s="33">
        <v>40</v>
      </c>
      <c r="H10" s="94">
        <v>160</v>
      </c>
      <c r="I10" s="190"/>
    </row>
    <row r="11" spans="1:9" ht="41.25" customHeight="1" thickBot="1" x14ac:dyDescent="0.25">
      <c r="A11" s="46" t="s">
        <v>103</v>
      </c>
      <c r="B11" s="7" t="s">
        <v>104</v>
      </c>
      <c r="C11" s="53" t="s">
        <v>124</v>
      </c>
      <c r="D11" s="41">
        <v>198</v>
      </c>
      <c r="E11" s="64">
        <v>22</v>
      </c>
      <c r="F11" s="42">
        <f t="shared" si="0"/>
        <v>176</v>
      </c>
      <c r="G11" s="34">
        <v>0</v>
      </c>
      <c r="H11" s="95">
        <v>2</v>
      </c>
      <c r="I11" s="99" t="s">
        <v>61</v>
      </c>
    </row>
    <row r="12" spans="1:9" ht="27.75" customHeight="1" x14ac:dyDescent="0.2">
      <c r="A12" s="43" t="s">
        <v>4</v>
      </c>
      <c r="B12" s="58" t="s">
        <v>5</v>
      </c>
      <c r="C12" s="178" t="s">
        <v>127</v>
      </c>
      <c r="D12" s="35">
        <v>166</v>
      </c>
      <c r="E12" s="61">
        <v>166</v>
      </c>
      <c r="F12" s="14">
        <f t="shared" si="0"/>
        <v>0</v>
      </c>
      <c r="G12" s="20">
        <v>70</v>
      </c>
      <c r="H12" s="96">
        <v>166</v>
      </c>
      <c r="I12" s="180" t="s">
        <v>28</v>
      </c>
    </row>
    <row r="13" spans="1:9" ht="27.75" customHeight="1" x14ac:dyDescent="0.2">
      <c r="A13" s="44" t="s">
        <v>80</v>
      </c>
      <c r="B13" s="4" t="s">
        <v>82</v>
      </c>
      <c r="C13" s="179"/>
      <c r="D13" s="37">
        <v>307</v>
      </c>
      <c r="E13" s="62">
        <v>307</v>
      </c>
      <c r="F13" s="15">
        <f t="shared" si="0"/>
        <v>0</v>
      </c>
      <c r="G13" s="21">
        <v>150</v>
      </c>
      <c r="H13" s="97">
        <v>307</v>
      </c>
      <c r="I13" s="181"/>
    </row>
    <row r="14" spans="1:9" ht="42" customHeight="1" thickBot="1" x14ac:dyDescent="0.25">
      <c r="A14" s="45" t="s">
        <v>81</v>
      </c>
      <c r="B14" s="59" t="s">
        <v>83</v>
      </c>
      <c r="C14" s="52" t="s">
        <v>126</v>
      </c>
      <c r="D14" s="39">
        <v>70</v>
      </c>
      <c r="E14" s="63">
        <v>70</v>
      </c>
      <c r="F14" s="16">
        <f t="shared" si="0"/>
        <v>0</v>
      </c>
      <c r="G14" s="22">
        <v>40</v>
      </c>
      <c r="H14" s="98">
        <v>70</v>
      </c>
      <c r="I14" s="182"/>
    </row>
    <row r="15" spans="1:9" x14ac:dyDescent="0.2">
      <c r="A15" s="43" t="s">
        <v>8</v>
      </c>
      <c r="B15" s="2" t="s">
        <v>9</v>
      </c>
      <c r="C15" s="13"/>
      <c r="D15" s="35">
        <v>448</v>
      </c>
      <c r="E15" s="61">
        <v>54</v>
      </c>
      <c r="F15" s="14">
        <f t="shared" si="0"/>
        <v>394</v>
      </c>
      <c r="G15" s="20">
        <v>2</v>
      </c>
      <c r="H15" s="96">
        <v>10</v>
      </c>
      <c r="I15" s="183" t="s">
        <v>17</v>
      </c>
    </row>
    <row r="16" spans="1:9" x14ac:dyDescent="0.2">
      <c r="A16" s="44" t="s">
        <v>84</v>
      </c>
      <c r="B16" s="4" t="s">
        <v>85</v>
      </c>
      <c r="C16" s="50"/>
      <c r="D16" s="37">
        <v>547</v>
      </c>
      <c r="E16" s="62">
        <v>5</v>
      </c>
      <c r="F16" s="15">
        <f t="shared" si="0"/>
        <v>542</v>
      </c>
      <c r="G16" s="21">
        <v>0</v>
      </c>
      <c r="H16" s="97">
        <v>5</v>
      </c>
      <c r="I16" s="184"/>
    </row>
    <row r="17" spans="1:9" ht="13.5" thickBot="1" x14ac:dyDescent="0.25">
      <c r="A17" s="45" t="s">
        <v>6</v>
      </c>
      <c r="B17" s="59" t="s">
        <v>7</v>
      </c>
      <c r="C17" s="51"/>
      <c r="D17" s="39">
        <v>231</v>
      </c>
      <c r="E17" s="63">
        <v>115</v>
      </c>
      <c r="F17" s="16">
        <f t="shared" si="0"/>
        <v>116</v>
      </c>
      <c r="G17" s="22">
        <v>20</v>
      </c>
      <c r="H17" s="98">
        <v>90</v>
      </c>
      <c r="I17" s="185"/>
    </row>
    <row r="18" spans="1:9" ht="27" customHeight="1" x14ac:dyDescent="0.2">
      <c r="A18" s="43" t="s">
        <v>100</v>
      </c>
      <c r="B18" s="2" t="s">
        <v>101</v>
      </c>
      <c r="C18" s="178" t="s">
        <v>123</v>
      </c>
      <c r="D18" s="35">
        <v>463</v>
      </c>
      <c r="E18" s="61">
        <v>48</v>
      </c>
      <c r="F18" s="14">
        <f t="shared" si="0"/>
        <v>415</v>
      </c>
      <c r="G18" s="20">
        <v>0</v>
      </c>
      <c r="H18" s="96">
        <v>2</v>
      </c>
      <c r="I18" s="186" t="s">
        <v>12</v>
      </c>
    </row>
    <row r="19" spans="1:9" ht="27" customHeight="1" thickBot="1" x14ac:dyDescent="0.25">
      <c r="A19" s="45" t="s">
        <v>99</v>
      </c>
      <c r="B19" s="6" t="s">
        <v>102</v>
      </c>
      <c r="C19" s="177"/>
      <c r="D19" s="39">
        <v>363</v>
      </c>
      <c r="E19" s="63">
        <v>38</v>
      </c>
      <c r="F19" s="16">
        <f t="shared" si="0"/>
        <v>325</v>
      </c>
      <c r="G19" s="22">
        <v>0</v>
      </c>
      <c r="H19" s="98">
        <v>2</v>
      </c>
      <c r="I19" s="187"/>
    </row>
    <row r="20" spans="1:9" ht="13.5" thickBot="1" x14ac:dyDescent="0.25">
      <c r="A20" s="1"/>
      <c r="B20" s="1"/>
      <c r="C20" s="1"/>
      <c r="D20" s="85">
        <f>SUM(D4:D19)</f>
        <v>17496</v>
      </c>
      <c r="E20" s="85">
        <f>SUM(E4:E19)</f>
        <v>2400</v>
      </c>
      <c r="F20" s="86">
        <f>SUM(F4:F19)</f>
        <v>15096</v>
      </c>
      <c r="G20" s="87">
        <f>SUM(G4:G19)</f>
        <v>592</v>
      </c>
      <c r="H20" s="88">
        <f>SUM(H4:H19)</f>
        <v>1740</v>
      </c>
      <c r="I20" s="1"/>
    </row>
  </sheetData>
  <mergeCells count="17">
    <mergeCell ref="C5:C10"/>
    <mergeCell ref="C18:C19"/>
    <mergeCell ref="C12:C13"/>
    <mergeCell ref="I12:I14"/>
    <mergeCell ref="I15:I17"/>
    <mergeCell ref="I18:I19"/>
    <mergeCell ref="I4:I10"/>
    <mergeCell ref="I1:I3"/>
    <mergeCell ref="E2:E3"/>
    <mergeCell ref="F2:F3"/>
    <mergeCell ref="A1:B1"/>
    <mergeCell ref="D2:D3"/>
    <mergeCell ref="D1:H1"/>
    <mergeCell ref="A2:A3"/>
    <mergeCell ref="B2:B3"/>
    <mergeCell ref="C2:C3"/>
    <mergeCell ref="G2:H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Celkový Přehled</vt:lpstr>
      <vt:lpstr>Organizační struktura GŘ</vt:lpstr>
      <vt:lpstr>Organizační struktura OJ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Fálová Markéta</dc:creator>
  <cp:lastModifiedBy>Salavová Mariana, Ing.</cp:lastModifiedBy>
  <cp:lastPrinted>2021-09-10T12:48:38Z</cp:lastPrinted>
  <dcterms:created xsi:type="dcterms:W3CDTF">2021-08-06T09:13:25Z</dcterms:created>
  <dcterms:modified xsi:type="dcterms:W3CDTF">2023-06-05T12:18:30Z</dcterms:modified>
</cp:coreProperties>
</file>